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ster\Brayton_Cycle\"/>
    </mc:Choice>
  </mc:AlternateContent>
  <xr:revisionPtr revIDLastSave="0" documentId="13_ncr:1_{15AFF143-C324-4CF0-ABFD-243B4EE90571}" xr6:coauthVersionLast="47" xr6:coauthVersionMax="47" xr10:uidLastSave="{00000000-0000-0000-0000-000000000000}"/>
  <bookViews>
    <workbookView xWindow="-23343" yWindow="-109" windowWidth="23452" windowHeight="12561" activeTab="1" xr2:uid="{92BFE917-2A67-429C-BCB6-4DB34A90BD78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2" i="2"/>
  <c r="G3" i="2"/>
  <c r="G4" i="2"/>
  <c r="G5" i="2"/>
  <c r="G6" i="2"/>
  <c r="G7" i="2"/>
  <c r="G8" i="2"/>
  <c r="G2" i="2"/>
  <c r="F3" i="1"/>
  <c r="F4" i="1"/>
  <c r="F5" i="1"/>
  <c r="F6" i="1"/>
  <c r="F7" i="1"/>
  <c r="F8" i="1"/>
  <c r="F9" i="1"/>
  <c r="F10" i="1"/>
  <c r="F11" i="1"/>
  <c r="F2" i="1"/>
  <c r="E20" i="1"/>
  <c r="E16" i="1"/>
  <c r="F14" i="1"/>
  <c r="E14" i="1"/>
  <c r="E18" i="1"/>
  <c r="D20" i="1"/>
  <c r="D18" i="1"/>
  <c r="D16" i="1"/>
  <c r="D14" i="1"/>
  <c r="E7" i="2"/>
</calcChain>
</file>

<file path=xl/sharedStrings.xml><?xml version="1.0" encoding="utf-8"?>
<sst xmlns="http://schemas.openxmlformats.org/spreadsheetml/2006/main" count="33" uniqueCount="33">
  <si>
    <t>Location in Fig. 3</t>
  </si>
  <si>
    <t>Reference Data (Carstens et al.) [K]</t>
  </si>
  <si>
    <t>Current Study [K]</t>
  </si>
  <si>
    <r>
      <rPr>
        <b/>
        <sz val="14"/>
        <color rgb="FF0F1115"/>
        <rFont val="Segoe UI"/>
        <family val="2"/>
      </rPr>
      <t>①</t>
    </r>
  </si>
  <si>
    <r>
      <rPr>
        <b/>
        <sz val="14"/>
        <color rgb="FF0F1115"/>
        <rFont val="Segoe UI"/>
        <family val="2"/>
      </rPr>
      <t>②</t>
    </r>
  </si>
  <si>
    <r>
      <rPr>
        <b/>
        <sz val="14"/>
        <color rgb="FF0F1115"/>
        <rFont val="Segoe UI"/>
        <family val="2"/>
      </rPr>
      <t>③</t>
    </r>
  </si>
  <si>
    <r>
      <rPr>
        <b/>
        <sz val="14"/>
        <color rgb="FF0F1115"/>
        <rFont val="Segoe UI"/>
        <family val="2"/>
      </rPr>
      <t>④</t>
    </r>
  </si>
  <si>
    <r>
      <rPr>
        <b/>
        <sz val="14"/>
        <color rgb="FF0F1115"/>
        <rFont val="Segoe UI"/>
        <family val="2"/>
      </rPr>
      <t>⑤</t>
    </r>
  </si>
  <si>
    <r>
      <rPr>
        <b/>
        <sz val="14"/>
        <color rgb="FF0F1115"/>
        <rFont val="Segoe UI"/>
        <family val="2"/>
      </rPr>
      <t>⑥</t>
    </r>
  </si>
  <si>
    <r>
      <rPr>
        <b/>
        <sz val="14"/>
        <color rgb="FF0F1115"/>
        <rFont val="Segoe UI"/>
        <family val="2"/>
      </rPr>
      <t>⑦</t>
    </r>
  </si>
  <si>
    <r>
      <rPr>
        <b/>
        <sz val="14"/>
        <color rgb="FF0F1115"/>
        <rFont val="Segoe UI"/>
        <family val="2"/>
      </rPr>
      <t>⑧</t>
    </r>
  </si>
  <si>
    <r>
      <rPr>
        <b/>
        <sz val="14"/>
        <color rgb="FF0F1115"/>
        <rFont val="Segoe UI"/>
        <family val="2"/>
      </rPr>
      <t>⑨</t>
    </r>
  </si>
  <si>
    <r>
      <rPr>
        <b/>
        <sz val="14"/>
        <color rgb="FF0F1115"/>
        <rFont val="Segoe UI"/>
        <family val="2"/>
      </rPr>
      <t>⑩</t>
    </r>
  </si>
  <si>
    <t>Pressure[MPa]</t>
    <phoneticPr fontId="1" type="noConversion"/>
  </si>
  <si>
    <t>Components</t>
  </si>
  <si>
    <t>Reference Data (Carstens et al.)</t>
  </si>
  <si>
    <t>Current Study</t>
  </si>
  <si>
    <t>Difference</t>
  </si>
  <si>
    <t>Cooler [MWt]</t>
  </si>
  <si>
    <t>Main Compressor [MWe]</t>
  </si>
  <si>
    <t>Re-Compressor [MWe]</t>
  </si>
  <si>
    <t>LTR [MWt]</t>
  </si>
  <si>
    <t>HTR [MWt]</t>
  </si>
  <si>
    <t>Reactor [MWt]</t>
  </si>
  <si>
    <t>Turbine [MWe]</t>
  </si>
  <si>
    <t>Cycle Efficiency</t>
  </si>
  <si>
    <t>9-2:</t>
    <phoneticPr fontId="1" type="noConversion"/>
  </si>
  <si>
    <t>3-6:</t>
    <phoneticPr fontId="1" type="noConversion"/>
  </si>
  <si>
    <t>3-4:</t>
    <phoneticPr fontId="1" type="noConversion"/>
  </si>
  <si>
    <t>6-7:</t>
    <phoneticPr fontId="1" type="noConversion"/>
  </si>
  <si>
    <t>2-3:</t>
    <phoneticPr fontId="1" type="noConversion"/>
  </si>
  <si>
    <t>10-9:</t>
    <phoneticPr fontId="1" type="noConversion"/>
  </si>
  <si>
    <t>m_flow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</si>
</sst>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0.000%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F1115"/>
      <name val="Times New Roman"/>
      <family val="1"/>
    </font>
    <font>
      <b/>
      <sz val="14"/>
      <color rgb="FF0F1115"/>
      <name val="Segoe UI"/>
      <family val="2"/>
    </font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 indent="1"/>
    </xf>
    <xf numFmtId="58" fontId="2" fillId="2" borderId="1" xfId="0" applyNumberFormat="1" applyFont="1" applyFill="1" applyBorder="1" applyAlignment="1">
      <alignment horizontal="left" vertical="center" wrapText="1" indent="1"/>
    </xf>
    <xf numFmtId="181" fontId="2" fillId="2" borderId="1" xfId="1" applyNumberFormat="1" applyFont="1" applyFill="1" applyBorder="1" applyAlignment="1">
      <alignment horizontal="left" vertical="center" wrapText="1" inden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0D45-8F11-44EF-9F4D-3FFE4653BAB4}">
  <dimension ref="A1:F20"/>
  <sheetViews>
    <sheetView workbookViewId="0">
      <selection activeCell="E6" sqref="E6"/>
    </sheetView>
  </sheetViews>
  <sheetFormatPr defaultRowHeight="17.55" x14ac:dyDescent="0.25"/>
  <cols>
    <col min="1" max="4" width="27.21875" style="1" customWidth="1"/>
    <col min="5" max="5" width="38.5546875" style="1" customWidth="1"/>
    <col min="6" max="6" width="19.88671875" style="1" customWidth="1"/>
  </cols>
  <sheetData>
    <row r="1" spans="1:6" ht="35.1" x14ac:dyDescent="0.25">
      <c r="A1" s="1" t="s">
        <v>0</v>
      </c>
      <c r="B1" s="1" t="s">
        <v>1</v>
      </c>
      <c r="C1" s="1" t="s">
        <v>13</v>
      </c>
      <c r="D1" s="1" t="s">
        <v>2</v>
      </c>
    </row>
    <row r="2" spans="1:6" ht="20.6" x14ac:dyDescent="0.25">
      <c r="A2" s="1" t="s">
        <v>3</v>
      </c>
      <c r="B2" s="1">
        <v>923.15</v>
      </c>
      <c r="C2" s="1">
        <v>19.405999999999999</v>
      </c>
      <c r="D2" s="1">
        <v>923.15</v>
      </c>
      <c r="E2" s="1">
        <v>923.15</v>
      </c>
      <c r="F2" s="3">
        <f>(E2-B2)/B2</f>
        <v>0</v>
      </c>
    </row>
    <row r="3" spans="1:6" ht="20.6" x14ac:dyDescent="0.25">
      <c r="A3" s="1" t="s">
        <v>4</v>
      </c>
      <c r="B3" s="1">
        <v>824.15</v>
      </c>
      <c r="C3" s="1">
        <v>9.3680000000000003</v>
      </c>
      <c r="D3" s="1">
        <v>825.5</v>
      </c>
      <c r="E3" s="1">
        <v>825.47776435533399</v>
      </c>
      <c r="F3" s="3">
        <f t="shared" ref="F3:F11" si="0">(E3-B3)/B3</f>
        <v>1.6110712313705167E-3</v>
      </c>
    </row>
    <row r="4" spans="1:6" ht="20.6" x14ac:dyDescent="0.25">
      <c r="A4" s="1" t="s">
        <v>5</v>
      </c>
      <c r="B4" s="1">
        <v>449.04</v>
      </c>
      <c r="C4" s="1">
        <v>9.2750000000000004</v>
      </c>
      <c r="D4" s="1">
        <v>451.18</v>
      </c>
      <c r="E4" s="1">
        <v>452.11086181000502</v>
      </c>
      <c r="F4" s="3">
        <f t="shared" si="0"/>
        <v>6.8387266390633325E-3</v>
      </c>
    </row>
    <row r="5" spans="1:6" ht="20.6" x14ac:dyDescent="0.25">
      <c r="A5" s="1" t="s">
        <v>6</v>
      </c>
      <c r="B5" s="1">
        <v>361.62</v>
      </c>
      <c r="C5" s="1">
        <v>9.1820000000000004</v>
      </c>
      <c r="D5" s="1">
        <v>361.98</v>
      </c>
      <c r="E5" s="1">
        <v>362.595573528871</v>
      </c>
      <c r="F5" s="3">
        <f t="shared" si="0"/>
        <v>2.697786430150422E-3</v>
      </c>
    </row>
    <row r="6" spans="1:6" ht="20.6" x14ac:dyDescent="0.25">
      <c r="A6" s="1" t="s">
        <v>7</v>
      </c>
      <c r="B6" s="1">
        <v>315.14999999999998</v>
      </c>
      <c r="C6" s="1">
        <v>9.09</v>
      </c>
      <c r="D6" s="1">
        <v>315.14999999999998</v>
      </c>
      <c r="E6" s="1">
        <v>315.14999999999998</v>
      </c>
      <c r="F6" s="3">
        <f t="shared" si="0"/>
        <v>0</v>
      </c>
    </row>
    <row r="7" spans="1:6" ht="20.6" x14ac:dyDescent="0.25">
      <c r="A7" s="1" t="s">
        <v>8</v>
      </c>
      <c r="B7" s="1">
        <v>356.73</v>
      </c>
      <c r="C7" s="1">
        <v>20</v>
      </c>
      <c r="D7" s="1">
        <v>356.29</v>
      </c>
      <c r="E7" s="1">
        <v>356.88183110403901</v>
      </c>
      <c r="F7" s="3">
        <f t="shared" si="0"/>
        <v>4.2561910699686137E-4</v>
      </c>
    </row>
    <row r="8" spans="1:6" ht="20.6" x14ac:dyDescent="0.25">
      <c r="A8" s="1" t="s">
        <v>9</v>
      </c>
      <c r="B8" s="1">
        <v>435.05</v>
      </c>
      <c r="C8" s="1">
        <v>19.8</v>
      </c>
      <c r="D8" s="1">
        <v>435.82</v>
      </c>
      <c r="E8" s="1">
        <v>437.00353750402797</v>
      </c>
      <c r="F8" s="3">
        <f t="shared" si="0"/>
        <v>4.4903746788368306E-3</v>
      </c>
    </row>
    <row r="9" spans="1:6" ht="20.6" x14ac:dyDescent="0.25">
      <c r="A9" s="1" t="s">
        <v>10</v>
      </c>
      <c r="B9" s="1">
        <v>435.82</v>
      </c>
      <c r="C9" s="1">
        <v>19.8</v>
      </c>
      <c r="D9" s="1">
        <v>434.6</v>
      </c>
      <c r="E9" s="1">
        <v>435.39565295088198</v>
      </c>
      <c r="F9" s="3">
        <f t="shared" si="0"/>
        <v>-9.7367502436329655E-4</v>
      </c>
    </row>
    <row r="10" spans="1:6" ht="20.6" x14ac:dyDescent="0.25">
      <c r="A10" s="1" t="s">
        <v>11</v>
      </c>
      <c r="B10" s="1">
        <v>435.15</v>
      </c>
      <c r="C10" s="1">
        <v>19.8</v>
      </c>
      <c r="D10" s="1">
        <v>435.58</v>
      </c>
      <c r="E10" s="1">
        <v>436.55390747642099</v>
      </c>
      <c r="F10" s="3">
        <f t="shared" si="0"/>
        <v>3.2262610052189162E-3</v>
      </c>
    </row>
    <row r="11" spans="1:6" ht="20.6" x14ac:dyDescent="0.25">
      <c r="A11" s="1" t="s">
        <v>12</v>
      </c>
      <c r="B11" s="1">
        <v>778.55</v>
      </c>
      <c r="C11" s="1">
        <v>19.602</v>
      </c>
      <c r="D11" s="1">
        <v>778.97</v>
      </c>
      <c r="E11" s="1">
        <v>779.31177780992698</v>
      </c>
      <c r="F11" s="3">
        <f t="shared" si="0"/>
        <v>9.7845714459832427E-4</v>
      </c>
    </row>
    <row r="13" spans="1:6" x14ac:dyDescent="0.25">
      <c r="D13" s="1" t="s">
        <v>26</v>
      </c>
      <c r="E13" s="1" t="s">
        <v>27</v>
      </c>
    </row>
    <row r="14" spans="1:6" x14ac:dyDescent="0.25">
      <c r="D14" s="1">
        <f>E3-E10</f>
        <v>388.923856878913</v>
      </c>
      <c r="E14" s="1">
        <f>E4-E7</f>
        <v>95.229030705966011</v>
      </c>
      <c r="F14" s="1">
        <f>E14*0.94</f>
        <v>89.515288863608049</v>
      </c>
    </row>
    <row r="15" spans="1:6" x14ac:dyDescent="0.25">
      <c r="D15" s="2" t="s">
        <v>30</v>
      </c>
      <c r="E15" s="1" t="s">
        <v>28</v>
      </c>
    </row>
    <row r="16" spans="1:6" x14ac:dyDescent="0.25">
      <c r="D16" s="1">
        <f>E3-E4</f>
        <v>373.36690254532897</v>
      </c>
      <c r="E16" s="1">
        <f>E4-E5</f>
        <v>89.515288281134019</v>
      </c>
    </row>
    <row r="17" spans="4:5" x14ac:dyDescent="0.25">
      <c r="D17" s="1" t="s">
        <v>31</v>
      </c>
      <c r="E17" s="1" t="s">
        <v>29</v>
      </c>
    </row>
    <row r="18" spans="4:5" x14ac:dyDescent="0.25">
      <c r="D18" s="1">
        <f>E11-E10</f>
        <v>342.75787033350599</v>
      </c>
      <c r="E18" s="1">
        <f>E8-E7</f>
        <v>80.121706399988966</v>
      </c>
    </row>
    <row r="20" spans="4:5" x14ac:dyDescent="0.25">
      <c r="D20" s="1">
        <f>D16/D14</f>
        <v>0.95999999984977136</v>
      </c>
      <c r="E20" s="1">
        <f>E16/E14</f>
        <v>0.93999999388344047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482F-0AE9-4210-BBF5-BA80B4F09D30}">
  <dimension ref="A1:N9"/>
  <sheetViews>
    <sheetView tabSelected="1" workbookViewId="0">
      <selection activeCell="H11" sqref="H11"/>
    </sheetView>
  </sheetViews>
  <sheetFormatPr defaultRowHeight="13.95" x14ac:dyDescent="0.25"/>
  <cols>
    <col min="1" max="1" width="23.33203125" customWidth="1"/>
    <col min="2" max="2" width="19.77734375" customWidth="1"/>
    <col min="3" max="3" width="19" customWidth="1"/>
    <col min="4" max="4" width="30" customWidth="1"/>
    <col min="5" max="5" width="17.77734375" customWidth="1"/>
    <col min="6" max="6" width="20.21875" customWidth="1"/>
    <col min="7" max="7" width="19.21875" customWidth="1"/>
    <col min="8" max="8" width="17.88671875" bestFit="1" customWidth="1"/>
  </cols>
  <sheetData>
    <row r="1" spans="1:14" ht="52.65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32</v>
      </c>
      <c r="F1" s="1"/>
      <c r="G1" s="1"/>
      <c r="H1" s="1"/>
      <c r="I1" s="1"/>
      <c r="J1" s="1"/>
      <c r="K1" s="1"/>
      <c r="L1" s="1"/>
      <c r="M1" s="1"/>
      <c r="N1" s="1"/>
    </row>
    <row r="2" spans="1:14" ht="17.55" x14ac:dyDescent="0.25">
      <c r="A2" s="1" t="s">
        <v>18</v>
      </c>
      <c r="B2" s="1">
        <v>315.5</v>
      </c>
      <c r="C2" s="1">
        <v>319.04000000000002</v>
      </c>
      <c r="D2" s="1">
        <v>1.11E-2</v>
      </c>
      <c r="E2" s="1"/>
      <c r="F2" s="1">
        <v>95.795116415275302</v>
      </c>
      <c r="G2" s="1">
        <f>$E$7*F2</f>
        <v>320.82617352679546</v>
      </c>
      <c r="H2" s="3">
        <f>(G2-B2)/B2</f>
        <v>1.688169105164963E-2</v>
      </c>
      <c r="I2" s="1"/>
      <c r="J2" s="1"/>
      <c r="K2" s="1"/>
      <c r="L2" s="1"/>
      <c r="M2" s="1"/>
      <c r="N2" s="1"/>
    </row>
    <row r="3" spans="1:14" ht="35.1" x14ac:dyDescent="0.25">
      <c r="A3" s="1" t="s">
        <v>19</v>
      </c>
      <c r="B3" s="1">
        <v>56.3</v>
      </c>
      <c r="C3" s="1">
        <v>56.43</v>
      </c>
      <c r="D3" s="1">
        <v>2.3E-3</v>
      </c>
      <c r="E3" s="1"/>
      <c r="F3" s="1">
        <v>17.180426784097701</v>
      </c>
      <c r="G3" s="1">
        <f t="shared" ref="G3:G9" si="0">$E$7*F3</f>
        <v>57.538743006531931</v>
      </c>
      <c r="H3" s="3">
        <f t="shared" ref="H3:H9" si="1">(G3-B3)/B3</f>
        <v>2.2002540080496156E-2</v>
      </c>
      <c r="I3" s="1"/>
      <c r="J3" s="1"/>
      <c r="K3" s="1"/>
      <c r="L3" s="1"/>
      <c r="M3" s="1"/>
      <c r="N3" s="1"/>
    </row>
    <row r="4" spans="1:14" ht="35.1" x14ac:dyDescent="0.25">
      <c r="A4" s="1" t="s">
        <v>20</v>
      </c>
      <c r="B4" s="1">
        <v>45.89</v>
      </c>
      <c r="C4" s="1">
        <v>44.71</v>
      </c>
      <c r="D4" s="1">
        <v>2.64E-2</v>
      </c>
      <c r="E4" s="1"/>
      <c r="F4" s="1">
        <v>13.546799334937599</v>
      </c>
      <c r="G4" s="1">
        <f t="shared" si="0"/>
        <v>45.369408763204305</v>
      </c>
      <c r="H4" s="3">
        <f t="shared" si="1"/>
        <v>-1.1344328542072249E-2</v>
      </c>
      <c r="I4" s="1"/>
      <c r="J4" s="1"/>
      <c r="K4" s="1"/>
      <c r="L4" s="1"/>
      <c r="M4" s="1"/>
      <c r="N4" s="1"/>
    </row>
    <row r="5" spans="1:14" ht="17.55" x14ac:dyDescent="0.25">
      <c r="A5" s="1" t="s">
        <v>21</v>
      </c>
      <c r="B5" s="1">
        <v>375</v>
      </c>
      <c r="C5" s="1">
        <v>382.68</v>
      </c>
      <c r="D5" s="1">
        <v>2.01E-2</v>
      </c>
      <c r="E5" s="1"/>
      <c r="F5" s="1">
        <v>115.409665595997</v>
      </c>
      <c r="G5" s="1">
        <f t="shared" si="0"/>
        <v>386.5170040679298</v>
      </c>
      <c r="H5" s="3">
        <f t="shared" si="1"/>
        <v>3.0712010847812811E-2</v>
      </c>
      <c r="I5" s="1"/>
      <c r="J5" s="1"/>
      <c r="K5" s="1"/>
      <c r="L5" s="1"/>
      <c r="M5" s="1"/>
      <c r="N5" s="1"/>
    </row>
    <row r="6" spans="1:14" ht="17.55" x14ac:dyDescent="0.25">
      <c r="A6" s="1" t="s">
        <v>22</v>
      </c>
      <c r="B6" s="1">
        <v>1452.4</v>
      </c>
      <c r="C6" s="1">
        <v>1450.29</v>
      </c>
      <c r="D6" s="1">
        <v>1.5E-3</v>
      </c>
      <c r="E6" s="1"/>
      <c r="F6" s="1">
        <v>435.91738247565598</v>
      </c>
      <c r="G6" s="1">
        <f t="shared" si="0"/>
        <v>1459.9252135903296</v>
      </c>
      <c r="H6" s="3">
        <f t="shared" si="1"/>
        <v>5.181226652664201E-3</v>
      </c>
      <c r="I6" s="1"/>
      <c r="J6" s="1"/>
      <c r="K6" s="1"/>
      <c r="L6" s="1"/>
      <c r="M6" s="1"/>
      <c r="N6" s="1"/>
    </row>
    <row r="7" spans="1:14" ht="17.55" x14ac:dyDescent="0.25">
      <c r="A7" s="1" t="s">
        <v>23</v>
      </c>
      <c r="B7" s="1">
        <v>600</v>
      </c>
      <c r="C7" s="1">
        <v>595.86</v>
      </c>
      <c r="D7" s="1">
        <v>6.8999999999999999E-3</v>
      </c>
      <c r="E7" s="1">
        <f>B7/F7</f>
        <v>3.3490869423447682</v>
      </c>
      <c r="F7" s="1">
        <v>179.15330665614999</v>
      </c>
      <c r="G7" s="1">
        <f t="shared" si="0"/>
        <v>600</v>
      </c>
      <c r="H7" s="3">
        <f t="shared" si="1"/>
        <v>0</v>
      </c>
      <c r="I7" s="1"/>
      <c r="J7" s="1"/>
      <c r="K7" s="1"/>
      <c r="L7" s="1"/>
      <c r="M7" s="1"/>
      <c r="N7" s="1"/>
    </row>
    <row r="8" spans="1:14" ht="17.55" x14ac:dyDescent="0.25">
      <c r="A8" s="1" t="s">
        <v>24</v>
      </c>
      <c r="B8" s="1">
        <v>388</v>
      </c>
      <c r="C8" s="1">
        <v>378.46</v>
      </c>
      <c r="D8" s="1">
        <v>2.52E-2</v>
      </c>
      <c r="E8" s="1"/>
      <c r="F8" s="1">
        <v>114.08542657101999</v>
      </c>
      <c r="G8" s="1">
        <f t="shared" si="0"/>
        <v>382.08201244083591</v>
      </c>
      <c r="H8" s="3">
        <f t="shared" si="1"/>
        <v>-1.525254525557755E-2</v>
      </c>
      <c r="I8" s="1"/>
      <c r="J8" s="1"/>
      <c r="K8" s="1"/>
      <c r="L8" s="1"/>
      <c r="M8" s="1"/>
      <c r="N8" s="1"/>
    </row>
    <row r="9" spans="1:14" ht="17.55" x14ac:dyDescent="0.25">
      <c r="A9" s="1" t="s">
        <v>25</v>
      </c>
      <c r="B9" s="1">
        <v>0.47599999999999998</v>
      </c>
      <c r="C9" s="1">
        <v>0.46539999999999998</v>
      </c>
      <c r="D9" s="1">
        <v>2.2800000000000001E-2</v>
      </c>
      <c r="E9" s="1"/>
      <c r="F9" s="1"/>
      <c r="G9" s="1"/>
      <c r="H9" s="3"/>
      <c r="I9" s="1"/>
      <c r="J9" s="1"/>
      <c r="K9" s="1"/>
      <c r="L9" s="1"/>
      <c r="M9" s="1"/>
      <c r="N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 L</dc:creator>
  <cp:lastModifiedBy>JZ L</cp:lastModifiedBy>
  <dcterms:created xsi:type="dcterms:W3CDTF">2026-01-15T03:43:03Z</dcterms:created>
  <dcterms:modified xsi:type="dcterms:W3CDTF">2026-04-27T12:44:11Z</dcterms:modified>
</cp:coreProperties>
</file>